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L4" i="1" l="1"/>
  <c r="B7" i="1"/>
  <c r="C3" i="1" s="1"/>
  <c r="C5" i="1" l="1"/>
  <c r="D5" i="1" s="1"/>
  <c r="C6" i="1"/>
  <c r="E6" i="1" s="1"/>
  <c r="F6" i="1" s="1"/>
  <c r="E3" i="1"/>
  <c r="F3" i="1" s="1"/>
  <c r="D3" i="1"/>
  <c r="C4" i="1"/>
  <c r="C2" i="1"/>
  <c r="E5" i="1" l="1"/>
  <c r="F5" i="1" s="1"/>
  <c r="D6" i="1"/>
  <c r="E2" i="1"/>
  <c r="F2" i="1" s="1"/>
  <c r="I4" i="1" s="1"/>
  <c r="I5" i="1" s="1"/>
  <c r="D2" i="1"/>
  <c r="D4" i="1"/>
  <c r="E4" i="1"/>
  <c r="F4" i="1" s="1"/>
  <c r="I3" i="1" l="1"/>
</calcChain>
</file>

<file path=xl/sharedStrings.xml><?xml version="1.0" encoding="utf-8"?>
<sst xmlns="http://schemas.openxmlformats.org/spreadsheetml/2006/main" count="16" uniqueCount="16">
  <si>
    <t>species</t>
  </si>
  <si>
    <t>number</t>
  </si>
  <si>
    <t>Oak</t>
  </si>
  <si>
    <t>Hickory</t>
  </si>
  <si>
    <t>Buckeye</t>
  </si>
  <si>
    <t>Maple</t>
  </si>
  <si>
    <t>Tulip</t>
  </si>
  <si>
    <t>proportion</t>
  </si>
  <si>
    <t>Simpson</t>
  </si>
  <si>
    <t>Shannon</t>
  </si>
  <si>
    <t>ln(p)</t>
  </si>
  <si>
    <t>p^2</t>
  </si>
  <si>
    <t>ln(s)</t>
  </si>
  <si>
    <t>STD Shannon</t>
  </si>
  <si>
    <t>shannon terms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</si>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</sst>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11" sqref="E11"/>
    </sheetView>
  </sheetViews>
  <sheetFormatPr defaultRowHeight="15" x14ac:dyDescent="0.25"/>
  <cols>
    <col min="3" max="3" width="10.5703125" bestFit="1" customWidth="1"/>
    <col min="4" max="4" width="12.5703125" bestFit="1" customWidth="1"/>
    <col min="6" max="6" width="14.28515625" bestFit="1" customWidth="1"/>
    <col min="7" max="7" width="12" customWidth="1"/>
    <col min="8" max="8" width="12.42578125" bestFit="1" customWidth="1"/>
  </cols>
  <sheetData>
    <row r="1" spans="1:12" s="5" customFormat="1" x14ac:dyDescent="0.25">
      <c r="A1" s="5" t="s">
        <v>0</v>
      </c>
      <c r="B1" s="5" t="s">
        <v>1</v>
      </c>
      <c r="C1" s="5" t="s">
        <v>7</v>
      </c>
      <c r="D1" s="5" t="s">
        <v>11</v>
      </c>
      <c r="E1" s="5" t="s">
        <v>10</v>
      </c>
      <c r="F1" s="5" t="s">
        <v>14</v>
      </c>
    </row>
    <row r="2" spans="1:12" x14ac:dyDescent="0.25">
      <c r="A2" t="s">
        <v>2</v>
      </c>
      <c r="B2">
        <v>200</v>
      </c>
      <c r="C2">
        <f>B2/$B$7</f>
        <v>0.2</v>
      </c>
      <c r="D2">
        <f>C2^2</f>
        <v>4.0000000000000008E-2</v>
      </c>
      <c r="E2">
        <f>LN(C2)</f>
        <v>-1.6094379124341003</v>
      </c>
      <c r="F2">
        <f>E2*C2*-1</f>
        <v>0.32188758248682009</v>
      </c>
    </row>
    <row r="3" spans="1:12" x14ac:dyDescent="0.25">
      <c r="A3" t="s">
        <v>3</v>
      </c>
      <c r="B3">
        <v>200</v>
      </c>
      <c r="C3">
        <f t="shared" ref="C3:C6" si="0">B3/$B$7</f>
        <v>0.2</v>
      </c>
      <c r="D3">
        <f t="shared" ref="D3:D6" si="1">C3^2</f>
        <v>4.0000000000000008E-2</v>
      </c>
      <c r="E3">
        <f t="shared" ref="E3:E6" si="2">LN(C3)</f>
        <v>-1.6094379124341003</v>
      </c>
      <c r="F3">
        <f t="shared" ref="F3:F6" si="3">E3*C3*-1</f>
        <v>0.32188758248682009</v>
      </c>
      <c r="H3" s="1" t="s">
        <v>8</v>
      </c>
      <c r="I3" s="1">
        <f>1/SUM(D2:D6)</f>
        <v>4.9999999999999991</v>
      </c>
      <c r="K3" t="s">
        <v>15</v>
      </c>
      <c r="L3">
        <f>COUNTIF(B2:B6,"&gt;0")</f>
        <v>5</v>
      </c>
    </row>
    <row r="4" spans="1:12" x14ac:dyDescent="0.25">
      <c r="A4" t="s">
        <v>4</v>
      </c>
      <c r="B4">
        <v>200</v>
      </c>
      <c r="C4">
        <f t="shared" si="0"/>
        <v>0.2</v>
      </c>
      <c r="D4">
        <f t="shared" si="1"/>
        <v>4.0000000000000008E-2</v>
      </c>
      <c r="E4">
        <f t="shared" si="2"/>
        <v>-1.6094379124341003</v>
      </c>
      <c r="F4">
        <f t="shared" si="3"/>
        <v>0.32188758248682009</v>
      </c>
      <c r="H4" s="2" t="s">
        <v>9</v>
      </c>
      <c r="I4" s="2">
        <f>SUM(F2:F6)</f>
        <v>1.6094379124341005</v>
      </c>
      <c r="K4" s="2" t="s">
        <v>12</v>
      </c>
      <c r="L4" s="2">
        <f>LN(5)</f>
        <v>1.6094379124341003</v>
      </c>
    </row>
    <row r="5" spans="1:12" x14ac:dyDescent="0.25">
      <c r="A5" t="s">
        <v>5</v>
      </c>
      <c r="B5">
        <v>200</v>
      </c>
      <c r="C5">
        <f t="shared" si="0"/>
        <v>0.2</v>
      </c>
      <c r="D5">
        <f t="shared" si="1"/>
        <v>4.0000000000000008E-2</v>
      </c>
      <c r="E5">
        <f t="shared" si="2"/>
        <v>-1.6094379124341003</v>
      </c>
      <c r="F5">
        <f t="shared" si="3"/>
        <v>0.32188758248682009</v>
      </c>
      <c r="H5" s="3" t="s">
        <v>13</v>
      </c>
      <c r="I5" s="3">
        <f>I4/L4</f>
        <v>1.0000000000000002</v>
      </c>
    </row>
    <row r="6" spans="1:12" x14ac:dyDescent="0.25">
      <c r="A6" t="s">
        <v>6</v>
      </c>
      <c r="B6">
        <v>200</v>
      </c>
      <c r="C6">
        <f t="shared" si="0"/>
        <v>0.2</v>
      </c>
      <c r="D6">
        <f t="shared" si="1"/>
        <v>4.0000000000000008E-2</v>
      </c>
      <c r="E6">
        <f t="shared" si="2"/>
        <v>-1.6094379124341003</v>
      </c>
      <c r="F6">
        <f t="shared" si="3"/>
        <v>0.32188758248682009</v>
      </c>
    </row>
    <row r="7" spans="1:12" x14ac:dyDescent="0.25">
      <c r="B7">
        <f>SUM(B2:B6)</f>
        <v>1000</v>
      </c>
    </row>
    <row r="12" spans="1:12" x14ac:dyDescent="0.25">
      <c r="E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Creel, Scott</dc:creator>
  <cp:lastModifiedBy>Creel, Scott</cp:lastModifiedBy>
  <dcterms:created xsi:type="dcterms:W3CDTF">2014-04-14T19:27:59Z</dcterms:created>
  <dcterms:modified xsi:type="dcterms:W3CDTF">2016-04-22T19:15:48Z</dcterms:modified>
</cp:coreProperties>
</file>